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783"/>
  </bookViews>
  <sheets>
    <sheet name="Cuadro 6 IED" sheetId="55" r:id="rId1"/>
  </sheets>
  <definedNames>
    <definedName name="_xlnm.Print_Area" localSheetId="0">'Cuadro 6 IED'!$A$1:$S$41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55" l="1"/>
  <c r="H35" i="55"/>
  <c r="R35" i="55" s="1"/>
  <c r="C35" i="55"/>
  <c r="M34" i="55"/>
  <c r="M33" i="55" s="1"/>
  <c r="R33" i="55" s="1"/>
  <c r="H34" i="55"/>
  <c r="R34" i="55" s="1"/>
  <c r="C34" i="55"/>
  <c r="Q33" i="55"/>
  <c r="P33" i="55"/>
  <c r="O33" i="55"/>
  <c r="N33" i="55"/>
  <c r="L33" i="55"/>
  <c r="K33" i="55"/>
  <c r="J33" i="55"/>
  <c r="I33" i="55"/>
  <c r="H33" i="55"/>
  <c r="G33" i="55"/>
  <c r="F33" i="55"/>
  <c r="E33" i="55"/>
  <c r="D33" i="55"/>
  <c r="C33" i="55"/>
  <c r="R32" i="55"/>
  <c r="M32" i="55"/>
  <c r="H32" i="55"/>
  <c r="C32" i="55"/>
  <c r="R31" i="55"/>
  <c r="M31" i="55"/>
  <c r="M30" i="55" s="1"/>
  <c r="H31" i="55"/>
  <c r="C31" i="55"/>
  <c r="Q30" i="55"/>
  <c r="Q29" i="55" s="1"/>
  <c r="P30" i="55"/>
  <c r="P29" i="55" s="1"/>
  <c r="O30" i="55"/>
  <c r="O29" i="55" s="1"/>
  <c r="N30" i="55"/>
  <c r="L30" i="55"/>
  <c r="K30" i="55"/>
  <c r="J30" i="55"/>
  <c r="I30" i="55"/>
  <c r="H30" i="55"/>
  <c r="G30" i="55"/>
  <c r="F30" i="55"/>
  <c r="F29" i="55" s="1"/>
  <c r="E30" i="55"/>
  <c r="E29" i="55" s="1"/>
  <c r="D30" i="55"/>
  <c r="D29" i="55" s="1"/>
  <c r="C30" i="55"/>
  <c r="C29" i="55" s="1"/>
  <c r="N29" i="55"/>
  <c r="L29" i="55"/>
  <c r="K29" i="55"/>
  <c r="J29" i="55"/>
  <c r="I29" i="55"/>
  <c r="H29" i="55"/>
  <c r="G29" i="55"/>
  <c r="R28" i="55"/>
  <c r="M28" i="55"/>
  <c r="H28" i="55"/>
  <c r="C28" i="55"/>
  <c r="M27" i="55"/>
  <c r="M17" i="55" s="1"/>
  <c r="H27" i="55"/>
  <c r="H17" i="55" s="1"/>
  <c r="R17" i="55" s="1"/>
  <c r="C27" i="55"/>
  <c r="C17" i="55" s="1"/>
  <c r="R26" i="55"/>
  <c r="M26" i="55"/>
  <c r="H26" i="55"/>
  <c r="C26" i="55"/>
  <c r="R25" i="55"/>
  <c r="M25" i="55"/>
  <c r="M24" i="55" s="1"/>
  <c r="H25" i="55"/>
  <c r="C25" i="55"/>
  <c r="Q24" i="55"/>
  <c r="P24" i="55"/>
  <c r="O24" i="55"/>
  <c r="N24" i="55"/>
  <c r="L24" i="55"/>
  <c r="K24" i="55"/>
  <c r="J24" i="55"/>
  <c r="I24" i="55"/>
  <c r="G24" i="55"/>
  <c r="F24" i="55"/>
  <c r="E24" i="55"/>
  <c r="D24" i="55"/>
  <c r="C24" i="55"/>
  <c r="R23" i="55"/>
  <c r="M23" i="55"/>
  <c r="H23" i="55"/>
  <c r="C23" i="55"/>
  <c r="R22" i="55"/>
  <c r="M22" i="55"/>
  <c r="H22" i="55"/>
  <c r="C22" i="55"/>
  <c r="M21" i="55"/>
  <c r="H21" i="55"/>
  <c r="H19" i="55" s="1"/>
  <c r="R19" i="55" s="1"/>
  <c r="C21" i="55"/>
  <c r="C19" i="55" s="1"/>
  <c r="R20" i="55"/>
  <c r="M20" i="55"/>
  <c r="H20" i="55"/>
  <c r="C20" i="55"/>
  <c r="Q19" i="55"/>
  <c r="P19" i="55"/>
  <c r="O19" i="55"/>
  <c r="N19" i="55"/>
  <c r="M19" i="55"/>
  <c r="L19" i="55"/>
  <c r="K19" i="55"/>
  <c r="J19" i="55"/>
  <c r="I19" i="55"/>
  <c r="G19" i="55"/>
  <c r="F19" i="55"/>
  <c r="E19" i="55"/>
  <c r="D19" i="55"/>
  <c r="R18" i="55"/>
  <c r="Q18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Q17" i="55"/>
  <c r="P17" i="55"/>
  <c r="O17" i="55"/>
  <c r="N17" i="55"/>
  <c r="L17" i="55"/>
  <c r="K17" i="55"/>
  <c r="J17" i="55"/>
  <c r="I17" i="55"/>
  <c r="G17" i="55"/>
  <c r="F17" i="55"/>
  <c r="E17" i="55"/>
  <c r="D17" i="55"/>
  <c r="Q16" i="55"/>
  <c r="P16" i="55"/>
  <c r="O16" i="55"/>
  <c r="N16" i="55"/>
  <c r="N14" i="55" s="1"/>
  <c r="M16" i="55"/>
  <c r="M14" i="55" s="1"/>
  <c r="L16" i="55"/>
  <c r="L14" i="55" s="1"/>
  <c r="K16" i="55"/>
  <c r="K14" i="55" s="1"/>
  <c r="J16" i="55"/>
  <c r="I16" i="55"/>
  <c r="G16" i="55"/>
  <c r="F16" i="55"/>
  <c r="E16" i="55"/>
  <c r="D16" i="55"/>
  <c r="R15" i="55"/>
  <c r="Q15" i="55"/>
  <c r="Q14" i="55" s="1"/>
  <c r="P15" i="55"/>
  <c r="P14" i="55" s="1"/>
  <c r="O15" i="55"/>
  <c r="O14" i="55" s="1"/>
  <c r="N15" i="55"/>
  <c r="M15" i="55"/>
  <c r="L15" i="55"/>
  <c r="K15" i="55"/>
  <c r="J15" i="55"/>
  <c r="I15" i="55"/>
  <c r="H15" i="55"/>
  <c r="G15" i="55"/>
  <c r="F15" i="55"/>
  <c r="F14" i="55" s="1"/>
  <c r="E15" i="55"/>
  <c r="E14" i="55" s="1"/>
  <c r="D15" i="55"/>
  <c r="D14" i="55" s="1"/>
  <c r="C15" i="55"/>
  <c r="J14" i="55"/>
  <c r="I14" i="55"/>
  <c r="G14" i="55"/>
  <c r="C14" i="55" l="1"/>
  <c r="M29" i="55"/>
  <c r="R29" i="55" s="1"/>
  <c r="R30" i="55"/>
  <c r="R21" i="55"/>
  <c r="R27" i="55"/>
  <c r="C16" i="55"/>
  <c r="H24" i="55"/>
  <c r="R24" i="55" s="1"/>
  <c r="H16" i="55"/>
  <c r="R16" i="55" l="1"/>
  <c r="H14" i="55"/>
  <c r="R14" i="55" s="1"/>
</calcChain>
</file>

<file path=xl/sharedStrings.xml><?xml version="1.0" encoding="utf-8"?>
<sst xmlns="http://schemas.openxmlformats.org/spreadsheetml/2006/main" count="68" uniqueCount="40">
  <si>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</si>
  <si>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</si>
  <si>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</si>
  <si>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</si>
  <si>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</si>
  <si>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</si>
  <si>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</si>
  <si>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</si>
  <si>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</si>
  <si>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</si>
  <si>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</si>
  <si>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</si>
  <si>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</si>
  <si>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</si>
  <si>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</si>
  <si>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</si>
  <si>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</si>
  <si>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</si>
  <si>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</si>
  <si>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</si>
  <si>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</si>
  <si>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</si>
  <si>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</si>
  <si>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</si>
  <si>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</si>
  <si>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</si>
  <si>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</si>
  <si>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</si>
  <si>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</si>
  <si>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Línea núm.</t>
  </si>
  <si>
    <t>NOTA: La diferencia que se observa entre el total y los parciales se debe al redondeo.</t>
  </si>
  <si>
    <t>(En millones de balboas)</t>
  </si>
  <si>
    <t>Flujo de Inversión Extranjera Directa</t>
  </si>
  <si>
    <t>0.0 Cuando la cantidad es menor a la unidad o fracción decimal adoptada, para la expresión del dato.</t>
  </si>
  <si>
    <t>2022 (P)</t>
  </si>
  <si>
    <t>2023 (P)</t>
  </si>
  <si>
    <t>2024 (E)</t>
  </si>
  <si>
    <t>2024-23 (E)</t>
  </si>
  <si>
    <t>SEGÚN PARTIDA Y SECTOR: AÑOS 2022-24, POR TRIMESTRE</t>
  </si>
  <si>
    <t>Cuadro 6. FLUJO DE INVERSIÓN EXTRANJERA DIRECTA DE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</si>
</sst>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0" applyNumberFormat="1" applyFont="1" applyFill="1" applyBorder="1" applyAlignment="1">
      <alignment horizontal="left" indent="1"/>
    </xf>
    <xf numFmtId="0" fontId="1" fillId="2" borderId="1" xfId="0" applyNumberFormat="1" applyFont="1" applyFill="1" applyBorder="1"/>
    <xf numFmtId="0" fontId="1" fillId="2" borderId="2" xfId="1" applyNumberFormat="1" applyFont="1" applyFill="1" applyBorder="1" applyAlignment="1"/>
    <xf numFmtId="0" fontId="1" fillId="2" borderId="5" xfId="0" applyNumberFormat="1" applyFont="1" applyFill="1" applyBorder="1"/>
    <xf numFmtId="0" fontId="2" fillId="4" borderId="2" xfId="0" applyNumberFormat="1" applyFont="1" applyFill="1" applyBorder="1" applyAlignment="1">
      <alignment vertical="center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>
      <alignment vertical="center"/>
    </xf>
    <xf numFmtId="0" fontId="2" fillId="4" borderId="15" xfId="0" applyNumberFormat="1" applyFont="1" applyFill="1" applyBorder="1" applyAlignment="1" applyProtection="1">
      <alignment horizontal="center" vertical="top" wrapText="1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15" xfId="0" applyNumberFormat="1" applyFont="1" applyFill="1" applyBorder="1" applyAlignment="1">
      <alignment vertical="center"/>
    </xf>
    <xf numFmtId="0" fontId="2" fillId="4" borderId="11" xfId="0" applyNumberFormat="1" applyFont="1" applyFill="1" applyBorder="1" applyAlignment="1" applyProtection="1">
      <alignment horizontal="center" vertical="center"/>
    </xf>
    <xf numFmtId="0" fontId="2" fillId="4" borderId="15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164" fontId="2" fillId="2" borderId="6" xfId="0" applyNumberFormat="1" applyFont="1" applyFill="1" applyBorder="1"/>
    <xf numFmtId="164" fontId="2" fillId="3" borderId="6" xfId="0" applyNumberFormat="1" applyFont="1" applyFill="1" applyBorder="1" applyAlignment="1" applyProtection="1"/>
    <xf numFmtId="164" fontId="1" fillId="3" borderId="6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15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5" xfId="0" applyNumberFormat="1" applyFont="1" applyFill="1" applyBorder="1" applyAlignment="1">
      <alignment horizontal="left" vertical="center" wrapText="1"/>
    </xf>
    <xf numFmtId="0" fontId="2" fillId="4" borderId="9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2" fillId="4" borderId="4" xfId="0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2" fillId="4" borderId="7" xfId="0" applyNumberFormat="1" applyFont="1" applyFill="1" applyBorder="1" applyAlignment="1">
      <alignment horizontal="right" vertical="center" wrapText="1"/>
    </xf>
    <xf numFmtId="0" fontId="2" fillId="4" borderId="7" xfId="0" applyNumberFormat="1" applyFont="1" applyFill="1" applyBorder="1" applyAlignment="1" applyProtection="1">
      <alignment horizontal="center" vertical="center"/>
    </xf>
    <xf numFmtId="0" fontId="2" fillId="4" borderId="8" xfId="0" applyNumberFormat="1" applyFont="1" applyFill="1" applyBorder="1" applyAlignment="1" applyProtection="1">
      <alignment horizontal="center" vertical="center"/>
    </xf>
    <xf numFmtId="0" fontId="2" fillId="4" borderId="9" xfId="0" applyNumberFormat="1" applyFont="1" applyFill="1" applyBorder="1" applyAlignment="1" applyProtection="1">
      <alignment horizontal="center" vertical="center"/>
    </xf>
    <xf numFmtId="0" fontId="2" fillId="4" borderId="12" xfId="0" applyNumberFormat="1" applyFont="1" applyFill="1" applyBorder="1" applyAlignment="1" applyProtection="1">
      <alignment horizontal="center" vertical="center"/>
    </xf>
    <xf numFmtId="0" fontId="2" fillId="4" borderId="13" xfId="0" applyNumberFormat="1" applyFont="1" applyFill="1" applyBorder="1" applyAlignment="1" applyProtection="1">
      <alignment horizontal="center" vertical="center"/>
    </xf>
    <xf numFmtId="0" fontId="2" fillId="4" borderId="14" xfId="0" applyNumberFormat="1" applyFont="1" applyFill="1" applyBorder="1" applyAlignment="1" applyProtection="1">
      <alignment horizontal="center" vertical="center"/>
    </xf>
    <xf numFmtId="0" fontId="2" fillId="4" borderId="1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3" customWidth="1"/>
    <col min="2" max="2" width="50.7109375" style="3" customWidth="1"/>
    <col min="3" max="3" width="13" style="3" customWidth="1"/>
    <col min="4" max="7" width="10.7109375" style="3" customWidth="1"/>
    <col min="8" max="8" width="11.42578125" style="3" customWidth="1"/>
    <col min="9" max="12" width="9" style="3" customWidth="1"/>
    <col min="13" max="13" width="11.42578125" style="3" customWidth="1"/>
    <col min="14" max="17" width="9" style="3" customWidth="1"/>
    <col min="18" max="18" width="11.42578125" style="3" customWidth="1"/>
    <col min="19" max="19" width="6.7109375" style="3" customWidth="1"/>
    <col min="20" max="16384" width="11.42578125" style="3"/>
  </cols>
  <sheetData>
    <row r="1" spans="1:21" ht="12.75" customHeight="1" x14ac:dyDescent="0.2">
      <c r="A1" s="33" t="s">
        <v>11</v>
      </c>
      <c r="B1" s="33"/>
      <c r="C1" s="33"/>
      <c r="D1" s="33"/>
      <c r="E1" s="33"/>
      <c r="F1" s="33"/>
      <c r="G1" s="33"/>
      <c r="H1" s="34" t="s">
        <v>11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1" ht="12.75" customHeight="1" x14ac:dyDescent="0.2">
      <c r="A2" s="35" t="s">
        <v>12</v>
      </c>
      <c r="B2" s="35"/>
      <c r="C2" s="35"/>
      <c r="D2" s="35"/>
      <c r="E2" s="35"/>
      <c r="F2" s="35"/>
      <c r="G2" s="35"/>
      <c r="H2" s="36" t="s">
        <v>12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1" ht="12.75" customHeight="1" x14ac:dyDescent="0.2">
      <c r="A3" s="33" t="s">
        <v>13</v>
      </c>
      <c r="B3" s="33"/>
      <c r="C3" s="33"/>
      <c r="D3" s="33"/>
      <c r="E3" s="33"/>
      <c r="F3" s="33"/>
      <c r="G3" s="33"/>
      <c r="H3" s="34" t="s">
        <v>13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1" ht="6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21" s="11" customFormat="1" ht="12.75" customHeight="1" x14ac:dyDescent="0.2">
      <c r="A5" s="28" t="s">
        <v>39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9" t="s">
        <v>39</v>
      </c>
      <c r="T5" s="10"/>
      <c r="U5" s="10"/>
    </row>
    <row r="6" spans="1:21" s="11" customFormat="1" ht="12.75" customHeight="1" x14ac:dyDescent="0.2">
      <c r="A6" s="28" t="s">
        <v>38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9" t="s">
        <v>38</v>
      </c>
      <c r="T6" s="10"/>
      <c r="U6" s="10"/>
    </row>
    <row r="7" spans="1:21" ht="6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21" ht="14.1" customHeight="1" x14ac:dyDescent="0.2">
      <c r="A8" s="39" t="s">
        <v>29</v>
      </c>
      <c r="B8" s="19"/>
      <c r="C8" s="42" t="s">
        <v>32</v>
      </c>
      <c r="D8" s="43"/>
      <c r="E8" s="43"/>
      <c r="F8" s="43"/>
      <c r="G8" s="44"/>
      <c r="H8" s="42" t="s">
        <v>32</v>
      </c>
      <c r="I8" s="43"/>
      <c r="J8" s="43"/>
      <c r="K8" s="43"/>
      <c r="L8" s="43"/>
      <c r="M8" s="43"/>
      <c r="N8" s="43"/>
      <c r="O8" s="43"/>
      <c r="P8" s="43"/>
      <c r="Q8" s="44"/>
      <c r="R8" s="20" t="s">
        <v>0</v>
      </c>
      <c r="S8" s="45" t="s">
        <v>29</v>
      </c>
    </row>
    <row r="9" spans="1:21" ht="14.1" customHeight="1" x14ac:dyDescent="0.2">
      <c r="A9" s="40"/>
      <c r="B9" s="21"/>
      <c r="C9" s="48" t="s">
        <v>31</v>
      </c>
      <c r="D9" s="49"/>
      <c r="E9" s="49"/>
      <c r="F9" s="49"/>
      <c r="G9" s="50"/>
      <c r="H9" s="48" t="s">
        <v>31</v>
      </c>
      <c r="I9" s="49"/>
      <c r="J9" s="49"/>
      <c r="K9" s="49"/>
      <c r="L9" s="49"/>
      <c r="M9" s="49"/>
      <c r="N9" s="49"/>
      <c r="O9" s="49"/>
      <c r="P9" s="49"/>
      <c r="Q9" s="50"/>
      <c r="R9" s="22" t="s">
        <v>1</v>
      </c>
      <c r="S9" s="46"/>
    </row>
    <row r="10" spans="1:21" ht="14.1" customHeight="1" x14ac:dyDescent="0.2">
      <c r="A10" s="40"/>
      <c r="B10" s="23" t="s">
        <v>2</v>
      </c>
      <c r="C10" s="48" t="s">
        <v>34</v>
      </c>
      <c r="D10" s="49"/>
      <c r="E10" s="49"/>
      <c r="F10" s="49"/>
      <c r="G10" s="50"/>
      <c r="H10" s="51" t="s">
        <v>35</v>
      </c>
      <c r="I10" s="52"/>
      <c r="J10" s="52"/>
      <c r="K10" s="52"/>
      <c r="L10" s="53"/>
      <c r="M10" s="51" t="s">
        <v>36</v>
      </c>
      <c r="N10" s="52"/>
      <c r="O10" s="52"/>
      <c r="P10" s="52"/>
      <c r="Q10" s="53"/>
      <c r="R10" s="26" t="s">
        <v>37</v>
      </c>
      <c r="S10" s="46"/>
    </row>
    <row r="11" spans="1:21" ht="14.1" customHeight="1" x14ac:dyDescent="0.2">
      <c r="A11" s="40"/>
      <c r="B11" s="21"/>
      <c r="C11" s="37" t="s">
        <v>3</v>
      </c>
      <c r="D11" s="54" t="s">
        <v>4</v>
      </c>
      <c r="E11" s="55"/>
      <c r="F11" s="55"/>
      <c r="G11" s="56"/>
      <c r="H11" s="37" t="s">
        <v>3</v>
      </c>
      <c r="I11" s="51" t="s">
        <v>4</v>
      </c>
      <c r="J11" s="52"/>
      <c r="K11" s="52"/>
      <c r="L11" s="53"/>
      <c r="M11" s="37" t="s">
        <v>3</v>
      </c>
      <c r="N11" s="51" t="s">
        <v>4</v>
      </c>
      <c r="O11" s="52"/>
      <c r="P11" s="52"/>
      <c r="Q11" s="53"/>
      <c r="R11" s="37" t="s">
        <v>3</v>
      </c>
      <c r="S11" s="46"/>
    </row>
    <row r="12" spans="1:21" ht="14.1" customHeight="1" x14ac:dyDescent="0.2">
      <c r="A12" s="41"/>
      <c r="B12" s="24"/>
      <c r="C12" s="38"/>
      <c r="D12" s="25" t="s">
        <v>5</v>
      </c>
      <c r="E12" s="25" t="s">
        <v>6</v>
      </c>
      <c r="F12" s="25" t="s">
        <v>7</v>
      </c>
      <c r="G12" s="25" t="s">
        <v>8</v>
      </c>
      <c r="H12" s="38"/>
      <c r="I12" s="25" t="s">
        <v>5</v>
      </c>
      <c r="J12" s="25" t="s">
        <v>6</v>
      </c>
      <c r="K12" s="25" t="s">
        <v>7</v>
      </c>
      <c r="L12" s="25" t="s">
        <v>8</v>
      </c>
      <c r="M12" s="38"/>
      <c r="N12" s="26" t="s">
        <v>5</v>
      </c>
      <c r="O12" s="26" t="s">
        <v>6</v>
      </c>
      <c r="P12" s="26" t="s">
        <v>7</v>
      </c>
      <c r="Q12" s="25" t="s">
        <v>8</v>
      </c>
      <c r="R12" s="38"/>
      <c r="S12" s="47"/>
    </row>
    <row r="13" spans="1:21" ht="6" customHeight="1" x14ac:dyDescent="0.2">
      <c r="A13" s="16"/>
      <c r="B13" s="1"/>
      <c r="C13" s="1"/>
      <c r="D13" s="17"/>
      <c r="E13" s="17"/>
      <c r="F13" s="17"/>
      <c r="G13" s="17"/>
      <c r="H13" s="17"/>
      <c r="I13" s="1"/>
      <c r="J13" s="1"/>
      <c r="K13" s="1"/>
      <c r="L13" s="1"/>
      <c r="M13" s="17"/>
      <c r="N13" s="17"/>
      <c r="O13" s="17"/>
      <c r="P13" s="17"/>
      <c r="Q13" s="17"/>
      <c r="R13" s="1"/>
      <c r="S13" s="7"/>
    </row>
    <row r="14" spans="1:21" ht="15" customHeight="1" x14ac:dyDescent="0.2">
      <c r="A14" s="18">
        <v>1</v>
      </c>
      <c r="B14" s="12" t="s">
        <v>32</v>
      </c>
      <c r="C14" s="30">
        <f>SUM(C15+C16+C17+C18)</f>
        <v>2313.4194943499997</v>
      </c>
      <c r="D14" s="30">
        <f t="shared" ref="D14:G14" si="0">SUM(D15+D16+D17+D18)</f>
        <v>173.21894000999998</v>
      </c>
      <c r="E14" s="30">
        <f t="shared" si="0"/>
        <v>876.23768192</v>
      </c>
      <c r="F14" s="30">
        <f t="shared" si="0"/>
        <v>718.40771746999997</v>
      </c>
      <c r="G14" s="30">
        <f t="shared" si="0"/>
        <v>545.55515494999997</v>
      </c>
      <c r="H14" s="30">
        <f>SUM(H15+H16+H17+H18)</f>
        <v>2197.01182565</v>
      </c>
      <c r="I14" s="30">
        <f t="shared" ref="I14:L14" si="1">SUM(I15+I16+I17+I18)</f>
        <v>670.51659143000006</v>
      </c>
      <c r="J14" s="30">
        <f t="shared" si="1"/>
        <v>577.04519726000001</v>
      </c>
      <c r="K14" s="30">
        <f t="shared" si="1"/>
        <v>129.62692271000014</v>
      </c>
      <c r="L14" s="30">
        <f t="shared" si="1"/>
        <v>819.82311425</v>
      </c>
      <c r="M14" s="30">
        <f>SUM(M15+M16+M17+M18)</f>
        <v>2832.6319591900001</v>
      </c>
      <c r="N14" s="30">
        <f t="shared" ref="N14:Q14" si="2">SUM(N15+N16+N17+N18)</f>
        <v>1082.97960455</v>
      </c>
      <c r="O14" s="30">
        <f t="shared" si="2"/>
        <v>618.79989780000005</v>
      </c>
      <c r="P14" s="30">
        <f t="shared" si="2"/>
        <v>715.61823503000005</v>
      </c>
      <c r="Q14" s="30">
        <f t="shared" si="2"/>
        <v>415.23422181000007</v>
      </c>
      <c r="R14" s="31">
        <f t="shared" ref="R14:R35" si="3">IF(H14=0,0, +M14/H14*100-100)</f>
        <v>28.93112026613457</v>
      </c>
      <c r="S14" s="8">
        <v>1</v>
      </c>
    </row>
    <row r="15" spans="1:21" ht="14.1" customHeight="1" x14ac:dyDescent="0.2">
      <c r="A15" s="18">
        <v>2</v>
      </c>
      <c r="B15" s="4" t="s">
        <v>14</v>
      </c>
      <c r="C15" s="2">
        <f t="shared" ref="C15:C16" si="4">SUM(C20+C25)</f>
        <v>670.59489909999991</v>
      </c>
      <c r="D15" s="2">
        <f t="shared" ref="D15:M16" si="5">SUM(D20+D25)</f>
        <v>157.47051554000001</v>
      </c>
      <c r="E15" s="2">
        <f t="shared" si="5"/>
        <v>217.83794713</v>
      </c>
      <c r="F15" s="2">
        <f t="shared" si="5"/>
        <v>98.800489040000002</v>
      </c>
      <c r="G15" s="2">
        <f t="shared" si="5"/>
        <v>196.48594738999998</v>
      </c>
      <c r="H15" s="2">
        <f>SUM(H20+H25)</f>
        <v>681.48731834</v>
      </c>
      <c r="I15" s="2">
        <f t="shared" si="5"/>
        <v>208.15059836</v>
      </c>
      <c r="J15" s="2">
        <f t="shared" si="5"/>
        <v>143.49213515000002</v>
      </c>
      <c r="K15" s="2">
        <f t="shared" si="5"/>
        <v>142.21050002000001</v>
      </c>
      <c r="L15" s="2">
        <f t="shared" si="5"/>
        <v>187.63408480999999</v>
      </c>
      <c r="M15" s="2">
        <f>SUM(M20+M25)</f>
        <v>704.68082369999991</v>
      </c>
      <c r="N15" s="2">
        <f t="shared" ref="N15:Q16" si="6">SUM(N20+N25)</f>
        <v>187.90454346000001</v>
      </c>
      <c r="O15" s="2">
        <f t="shared" si="6"/>
        <v>232.65254336999999</v>
      </c>
      <c r="P15" s="2">
        <f t="shared" si="6"/>
        <v>323.84923184000002</v>
      </c>
      <c r="Q15" s="2">
        <f t="shared" si="6"/>
        <v>-39.72549497</v>
      </c>
      <c r="R15" s="32">
        <f t="shared" si="3"/>
        <v>3.4033656585856562</v>
      </c>
      <c r="S15" s="8">
        <v>2</v>
      </c>
    </row>
    <row r="16" spans="1:21" ht="14.1" customHeight="1" x14ac:dyDescent="0.2">
      <c r="A16" s="18">
        <v>3</v>
      </c>
      <c r="B16" s="4" t="s">
        <v>15</v>
      </c>
      <c r="C16" s="2">
        <f t="shared" si="4"/>
        <v>3.4735010299999942</v>
      </c>
      <c r="D16" s="2">
        <f t="shared" si="5"/>
        <v>46.693579460000002</v>
      </c>
      <c r="E16" s="2">
        <f t="shared" si="5"/>
        <v>39.878476169999999</v>
      </c>
      <c r="F16" s="2">
        <f t="shared" si="5"/>
        <v>0.90025070000000085</v>
      </c>
      <c r="G16" s="2">
        <f t="shared" si="5"/>
        <v>-83.998805300000001</v>
      </c>
      <c r="H16" s="2">
        <f t="shared" si="5"/>
        <v>-316.80501942999996</v>
      </c>
      <c r="I16" s="2">
        <f t="shared" si="5"/>
        <v>154.61110062</v>
      </c>
      <c r="J16" s="2">
        <f t="shared" si="5"/>
        <v>92.851001389999965</v>
      </c>
      <c r="K16" s="2">
        <f t="shared" si="5"/>
        <v>-656.57454955999992</v>
      </c>
      <c r="L16" s="2">
        <f t="shared" si="5"/>
        <v>92.307428119999997</v>
      </c>
      <c r="M16" s="2">
        <f t="shared" si="5"/>
        <v>-23.674319519999969</v>
      </c>
      <c r="N16" s="2">
        <f t="shared" si="6"/>
        <v>191.95789780000001</v>
      </c>
      <c r="O16" s="2">
        <f t="shared" si="6"/>
        <v>-11.857985750000001</v>
      </c>
      <c r="P16" s="2">
        <f t="shared" si="6"/>
        <v>-156.73896248</v>
      </c>
      <c r="Q16" s="2">
        <f t="shared" si="6"/>
        <v>-47.03526909</v>
      </c>
      <c r="R16" s="32">
        <f t="shared" si="3"/>
        <v>-92.527164006872383</v>
      </c>
      <c r="S16" s="8">
        <v>3</v>
      </c>
    </row>
    <row r="17" spans="1:19" ht="14.1" customHeight="1" x14ac:dyDescent="0.2">
      <c r="A17" s="18">
        <v>4</v>
      </c>
      <c r="B17" s="4" t="s">
        <v>16</v>
      </c>
      <c r="C17" s="2">
        <f t="shared" ref="C17" si="7">SUM(C22+C27+C31+C34)</f>
        <v>345.29463336000003</v>
      </c>
      <c r="D17" s="2">
        <f t="shared" ref="D17:Q18" si="8">SUM(D22+D27+D31+D34)</f>
        <v>119.06491826</v>
      </c>
      <c r="E17" s="2">
        <f t="shared" si="8"/>
        <v>327.37680072000001</v>
      </c>
      <c r="F17" s="2">
        <f t="shared" si="8"/>
        <v>100.94270744999999</v>
      </c>
      <c r="G17" s="2">
        <f t="shared" si="8"/>
        <v>-202.08979307000001</v>
      </c>
      <c r="H17" s="2">
        <f t="shared" si="8"/>
        <v>350.22639842999996</v>
      </c>
      <c r="I17" s="2">
        <f t="shared" si="8"/>
        <v>-47.468409470000012</v>
      </c>
      <c r="J17" s="2">
        <f t="shared" si="8"/>
        <v>164.78014440999999</v>
      </c>
      <c r="K17" s="2">
        <f t="shared" si="8"/>
        <v>183.99931785000001</v>
      </c>
      <c r="L17" s="2">
        <f t="shared" si="8"/>
        <v>48.915345639999984</v>
      </c>
      <c r="M17" s="2">
        <f t="shared" si="8"/>
        <v>294.17300281000001</v>
      </c>
      <c r="N17" s="2">
        <f t="shared" si="8"/>
        <v>46.455602130000003</v>
      </c>
      <c r="O17" s="2">
        <f t="shared" si="8"/>
        <v>124.51573272</v>
      </c>
      <c r="P17" s="2">
        <f t="shared" si="8"/>
        <v>103.71842487000002</v>
      </c>
      <c r="Q17" s="2">
        <f t="shared" si="8"/>
        <v>19.483243089999995</v>
      </c>
      <c r="R17" s="32">
        <f t="shared" si="3"/>
        <v>-16.004903077345674</v>
      </c>
      <c r="S17" s="8">
        <v>4</v>
      </c>
    </row>
    <row r="18" spans="1:19" ht="14.1" customHeight="1" x14ac:dyDescent="0.2">
      <c r="A18" s="18">
        <v>5</v>
      </c>
      <c r="B18" s="4" t="s">
        <v>17</v>
      </c>
      <c r="C18" s="2">
        <f t="shared" ref="C18" si="9">SUM(C23+C28+C32+C35)</f>
        <v>1294.05646086</v>
      </c>
      <c r="D18" s="2">
        <f t="shared" si="8"/>
        <v>-150.01007325</v>
      </c>
      <c r="E18" s="2">
        <f t="shared" si="8"/>
        <v>291.14445790000002</v>
      </c>
      <c r="F18" s="2">
        <f t="shared" si="8"/>
        <v>517.76427028000001</v>
      </c>
      <c r="G18" s="2">
        <f t="shared" si="8"/>
        <v>635.15780592999999</v>
      </c>
      <c r="H18" s="2">
        <f t="shared" si="8"/>
        <v>1482.1031283100001</v>
      </c>
      <c r="I18" s="2">
        <f t="shared" si="8"/>
        <v>355.22330192000004</v>
      </c>
      <c r="J18" s="2">
        <f t="shared" si="8"/>
        <v>175.92191631000003</v>
      </c>
      <c r="K18" s="2">
        <f t="shared" si="8"/>
        <v>459.99165440000002</v>
      </c>
      <c r="L18" s="2">
        <f t="shared" si="8"/>
        <v>490.96625568000002</v>
      </c>
      <c r="M18" s="2">
        <f t="shared" si="8"/>
        <v>1857.4524522000002</v>
      </c>
      <c r="N18" s="2">
        <f t="shared" si="8"/>
        <v>656.66156116000002</v>
      </c>
      <c r="O18" s="2">
        <f t="shared" si="8"/>
        <v>273.48960746</v>
      </c>
      <c r="P18" s="2">
        <f t="shared" si="8"/>
        <v>444.78954080000005</v>
      </c>
      <c r="Q18" s="2">
        <f t="shared" si="8"/>
        <v>482.51174278000008</v>
      </c>
      <c r="R18" s="32">
        <f t="shared" si="3"/>
        <v>25.325452508692848</v>
      </c>
      <c r="S18" s="8">
        <v>5</v>
      </c>
    </row>
    <row r="19" spans="1:19" ht="15" customHeight="1" x14ac:dyDescent="0.2">
      <c r="A19" s="18">
        <v>6</v>
      </c>
      <c r="B19" s="15" t="s">
        <v>18</v>
      </c>
      <c r="C19" s="30">
        <f>SUM(C20+C21+C22+C23)</f>
        <v>101.41656351999997</v>
      </c>
      <c r="D19" s="30">
        <f t="shared" ref="D19:Q19" si="10">SUM(D20+D21+D22+D23)</f>
        <v>-26.585919759999999</v>
      </c>
      <c r="E19" s="30">
        <f t="shared" si="10"/>
        <v>-10.754291670000001</v>
      </c>
      <c r="F19" s="30">
        <f t="shared" si="10"/>
        <v>-41.498374499999997</v>
      </c>
      <c r="G19" s="30">
        <f t="shared" si="10"/>
        <v>180.25514944999998</v>
      </c>
      <c r="H19" s="30">
        <f t="shared" si="10"/>
        <v>41.61053385000001</v>
      </c>
      <c r="I19" s="30">
        <f t="shared" si="10"/>
        <v>-8.6729703800000006</v>
      </c>
      <c r="J19" s="30">
        <f t="shared" si="10"/>
        <v>2.9042583699999995</v>
      </c>
      <c r="K19" s="30">
        <f t="shared" si="10"/>
        <v>-121.82979855000001</v>
      </c>
      <c r="L19" s="30">
        <f t="shared" si="10"/>
        <v>169.20904440999999</v>
      </c>
      <c r="M19" s="30">
        <f t="shared" si="10"/>
        <v>-327.21234291999997</v>
      </c>
      <c r="N19" s="30">
        <f t="shared" si="10"/>
        <v>-105.00536049999999</v>
      </c>
      <c r="O19" s="30">
        <f t="shared" si="10"/>
        <v>-206.5368977</v>
      </c>
      <c r="P19" s="30">
        <f t="shared" si="10"/>
        <v>-45.185330879999995</v>
      </c>
      <c r="Q19" s="30">
        <f t="shared" si="10"/>
        <v>29.51524616</v>
      </c>
      <c r="R19" s="31">
        <f t="shared" si="3"/>
        <v>-886.36900958673925</v>
      </c>
      <c r="S19" s="8">
        <v>6</v>
      </c>
    </row>
    <row r="20" spans="1:19" ht="12.95" customHeight="1" x14ac:dyDescent="0.2">
      <c r="A20" s="18">
        <v>7</v>
      </c>
      <c r="B20" s="4" t="s">
        <v>19</v>
      </c>
      <c r="C20" s="2">
        <f>SUM(D20+E20+F20+G20)</f>
        <v>-8.8373743499999993</v>
      </c>
      <c r="D20" s="2">
        <v>-50.006732</v>
      </c>
      <c r="E20" s="2">
        <v>12.30271063</v>
      </c>
      <c r="F20" s="2">
        <v>16.61833159</v>
      </c>
      <c r="G20" s="2">
        <v>12.24831543</v>
      </c>
      <c r="H20" s="2">
        <f>SUM(I20+J20+K20+L20)</f>
        <v>123.64830562</v>
      </c>
      <c r="I20" s="2">
        <v>15.839496759999999</v>
      </c>
      <c r="J20" s="2">
        <v>1.32084431</v>
      </c>
      <c r="K20" s="2">
        <v>15.216237810000001</v>
      </c>
      <c r="L20" s="2">
        <v>91.271726740000005</v>
      </c>
      <c r="M20" s="2">
        <f>SUM(N20+O20+P20+Q20)</f>
        <v>57.449132699999993</v>
      </c>
      <c r="N20" s="2">
        <v>11.427187829999999</v>
      </c>
      <c r="O20" s="2">
        <v>1.1854681499999999</v>
      </c>
      <c r="P20" s="2">
        <v>14.77851456</v>
      </c>
      <c r="Q20" s="2">
        <v>30.057962159999999</v>
      </c>
      <c r="R20" s="32">
        <f t="shared" si="3"/>
        <v>-53.538277445908122</v>
      </c>
      <c r="S20" s="8">
        <v>7</v>
      </c>
    </row>
    <row r="21" spans="1:19" ht="12.95" customHeight="1" x14ac:dyDescent="0.2">
      <c r="A21" s="18">
        <v>8</v>
      </c>
      <c r="B21" s="4" t="s">
        <v>20</v>
      </c>
      <c r="C21" s="2">
        <f t="shared" ref="C21:C23" si="11">SUM(D21+E21+F21+G21)</f>
        <v>-62.774711679999996</v>
      </c>
      <c r="D21" s="2">
        <v>0</v>
      </c>
      <c r="E21" s="2">
        <v>4.7809999999999997</v>
      </c>
      <c r="F21" s="2">
        <v>-54.110942999999999</v>
      </c>
      <c r="G21" s="2">
        <v>-13.444768679999999</v>
      </c>
      <c r="H21" s="2">
        <f>SUM(I21+J21+K21+L21)</f>
        <v>-160.51499999999999</v>
      </c>
      <c r="I21" s="2">
        <v>-25</v>
      </c>
      <c r="J21" s="2">
        <v>3.9849999999999999</v>
      </c>
      <c r="K21" s="2">
        <v>-139.5</v>
      </c>
      <c r="L21" s="2">
        <v>0</v>
      </c>
      <c r="M21" s="2">
        <f>SUM(N21+O21+P21+Q21)</f>
        <v>-9.4482516099999998</v>
      </c>
      <c r="N21" s="2">
        <v>0</v>
      </c>
      <c r="O21" s="2">
        <v>-9.8932516100000001</v>
      </c>
      <c r="P21" s="2">
        <v>0.44500000000000001</v>
      </c>
      <c r="Q21" s="2">
        <v>0</v>
      </c>
      <c r="R21" s="32">
        <f t="shared" si="3"/>
        <v>-94.11378898545307</v>
      </c>
      <c r="S21" s="8">
        <v>8</v>
      </c>
    </row>
    <row r="22" spans="1:19" ht="12.95" customHeight="1" x14ac:dyDescent="0.2">
      <c r="A22" s="18">
        <v>9</v>
      </c>
      <c r="B22" s="4" t="s">
        <v>21</v>
      </c>
      <c r="C22" s="2">
        <f t="shared" si="11"/>
        <v>-1.1273579999999999</v>
      </c>
      <c r="D22" s="2">
        <v>-0.64305999999999996</v>
      </c>
      <c r="E22" s="2">
        <v>4.0003999999999998E-2</v>
      </c>
      <c r="F22" s="2">
        <v>0.66649999999999998</v>
      </c>
      <c r="G22" s="2">
        <v>-1.1908019999999999</v>
      </c>
      <c r="H22" s="2">
        <f t="shared" ref="H22:H23" si="12">SUM(I22+J22+K22+L22)</f>
        <v>1.0440100000000001</v>
      </c>
      <c r="I22" s="2">
        <v>-0.01</v>
      </c>
      <c r="J22" s="2">
        <v>0</v>
      </c>
      <c r="K22" s="2">
        <v>-0.34499999999999997</v>
      </c>
      <c r="L22" s="2">
        <v>1.3990100000000001</v>
      </c>
      <c r="M22" s="2">
        <f t="shared" ref="M22:M23" si="13">SUM(N22+O22+P22+Q22)</f>
        <v>17.844934000000002</v>
      </c>
      <c r="N22" s="2">
        <v>24.111146000000002</v>
      </c>
      <c r="O22" s="2">
        <v>0.63026000000000004</v>
      </c>
      <c r="P22" s="2">
        <v>-6.8964720000000002</v>
      </c>
      <c r="Q22" s="2">
        <v>0</v>
      </c>
      <c r="R22" s="32">
        <f t="shared" si="3"/>
        <v>1609.2684935968048</v>
      </c>
      <c r="S22" s="8">
        <v>9</v>
      </c>
    </row>
    <row r="23" spans="1:19" ht="12.95" customHeight="1" x14ac:dyDescent="0.2">
      <c r="A23" s="18">
        <v>10</v>
      </c>
      <c r="B23" s="4" t="s">
        <v>22</v>
      </c>
      <c r="C23" s="2">
        <f t="shared" si="11"/>
        <v>174.15600754999997</v>
      </c>
      <c r="D23" s="2">
        <v>24.063872239999998</v>
      </c>
      <c r="E23" s="2">
        <v>-27.878006299999999</v>
      </c>
      <c r="F23" s="2">
        <v>-4.6722630900000004</v>
      </c>
      <c r="G23" s="2">
        <v>182.64240469999999</v>
      </c>
      <c r="H23" s="2">
        <f t="shared" si="12"/>
        <v>77.433218229999994</v>
      </c>
      <c r="I23" s="2">
        <v>0.49753286000000002</v>
      </c>
      <c r="J23" s="2">
        <v>-2.4015859399999999</v>
      </c>
      <c r="K23" s="2">
        <v>2.7989636400000002</v>
      </c>
      <c r="L23" s="2">
        <v>76.538307669999995</v>
      </c>
      <c r="M23" s="2">
        <f t="shared" si="13"/>
        <v>-393.05815800999994</v>
      </c>
      <c r="N23" s="2">
        <v>-140.54369432999999</v>
      </c>
      <c r="O23" s="2">
        <v>-198.45937423999999</v>
      </c>
      <c r="P23" s="2">
        <v>-53.512373439999998</v>
      </c>
      <c r="Q23" s="2">
        <v>-0.54271599999999998</v>
      </c>
      <c r="R23" s="32">
        <f t="shared" si="3"/>
        <v>-607.60922378622922</v>
      </c>
      <c r="S23" s="8">
        <v>10</v>
      </c>
    </row>
    <row r="24" spans="1:19" ht="15" customHeight="1" x14ac:dyDescent="0.2">
      <c r="A24" s="18">
        <v>11</v>
      </c>
      <c r="B24" s="15" t="s">
        <v>23</v>
      </c>
      <c r="C24" s="30">
        <f>SUM(C25+C26+C27+C28)</f>
        <v>1085.3079627</v>
      </c>
      <c r="D24" s="30">
        <f t="shared" ref="D24:Q24" si="14">SUM(D25+D26+D27+D28)</f>
        <v>-34.64680358999999</v>
      </c>
      <c r="E24" s="30">
        <f t="shared" si="14"/>
        <v>528.32365026000002</v>
      </c>
      <c r="F24" s="30">
        <f t="shared" si="14"/>
        <v>393.91096754</v>
      </c>
      <c r="G24" s="30">
        <f t="shared" si="14"/>
        <v>197.72014849000001</v>
      </c>
      <c r="H24" s="30">
        <f t="shared" si="14"/>
        <v>1053.12791803</v>
      </c>
      <c r="I24" s="30">
        <f t="shared" si="14"/>
        <v>596.00698585000009</v>
      </c>
      <c r="J24" s="30">
        <f t="shared" si="14"/>
        <v>471.37816638000004</v>
      </c>
      <c r="K24" s="30">
        <f t="shared" si="14"/>
        <v>-91.156901759999954</v>
      </c>
      <c r="L24" s="30">
        <f t="shared" si="14"/>
        <v>76.899667559999983</v>
      </c>
      <c r="M24" s="30">
        <f t="shared" si="14"/>
        <v>1747.48882151</v>
      </c>
      <c r="N24" s="30">
        <f t="shared" si="14"/>
        <v>618.08052042999998</v>
      </c>
      <c r="O24" s="30">
        <f t="shared" si="14"/>
        <v>499.80968989999997</v>
      </c>
      <c r="P24" s="30">
        <f t="shared" si="14"/>
        <v>397.97514203000003</v>
      </c>
      <c r="Q24" s="30">
        <f t="shared" si="14"/>
        <v>231.62346915000001</v>
      </c>
      <c r="R24" s="31">
        <f t="shared" si="3"/>
        <v>65.933196869273388</v>
      </c>
      <c r="S24" s="8">
        <v>11</v>
      </c>
    </row>
    <row r="25" spans="1:19" ht="12.95" customHeight="1" x14ac:dyDescent="0.2">
      <c r="A25" s="18">
        <v>12</v>
      </c>
      <c r="B25" s="4" t="s">
        <v>19</v>
      </c>
      <c r="C25" s="2">
        <f>SUM(D25+E25+F25+G25)</f>
        <v>679.43227344999991</v>
      </c>
      <c r="D25" s="2">
        <v>207.47724754000001</v>
      </c>
      <c r="E25" s="2">
        <v>205.5352365</v>
      </c>
      <c r="F25" s="2">
        <v>82.182157450000005</v>
      </c>
      <c r="G25" s="2">
        <v>184.23763195999999</v>
      </c>
      <c r="H25" s="2">
        <f>SUM(I25+J25+K25+L25)</f>
        <v>557.83901272000003</v>
      </c>
      <c r="I25" s="2">
        <v>192.3111016</v>
      </c>
      <c r="J25" s="2">
        <v>142.17129084000001</v>
      </c>
      <c r="K25" s="2">
        <v>126.99426221</v>
      </c>
      <c r="L25" s="2">
        <v>96.362358069999999</v>
      </c>
      <c r="M25" s="2">
        <f>SUM(N25+O25+P25+Q25)</f>
        <v>647.23169099999996</v>
      </c>
      <c r="N25" s="2">
        <v>176.47735563000001</v>
      </c>
      <c r="O25" s="2">
        <v>231.46707522</v>
      </c>
      <c r="P25" s="2">
        <v>309.07071728</v>
      </c>
      <c r="Q25" s="2">
        <v>-69.783457130000002</v>
      </c>
      <c r="R25" s="32">
        <f t="shared" si="3"/>
        <v>16.024816522624491</v>
      </c>
      <c r="S25" s="8">
        <v>12</v>
      </c>
    </row>
    <row r="26" spans="1:19" ht="12.95" customHeight="1" x14ac:dyDescent="0.2">
      <c r="A26" s="18">
        <v>13</v>
      </c>
      <c r="B26" s="4" t="s">
        <v>20</v>
      </c>
      <c r="C26" s="2">
        <f t="shared" ref="C26:C28" si="15">SUM(D26+E26+F26+G26)</f>
        <v>66.24821270999999</v>
      </c>
      <c r="D26" s="2">
        <v>46.693579460000002</v>
      </c>
      <c r="E26" s="2">
        <v>35.09747617</v>
      </c>
      <c r="F26" s="2">
        <v>55.0111937</v>
      </c>
      <c r="G26" s="2">
        <v>-70.554036620000005</v>
      </c>
      <c r="H26" s="2">
        <f>SUM(I26+J26+K26+L26)</f>
        <v>-156.29001942999997</v>
      </c>
      <c r="I26" s="2">
        <v>179.61110062</v>
      </c>
      <c r="J26" s="2">
        <v>88.866001389999965</v>
      </c>
      <c r="K26" s="2">
        <v>-517.07454955999992</v>
      </c>
      <c r="L26" s="2">
        <v>92.307428119999997</v>
      </c>
      <c r="M26" s="2">
        <f>SUM(N26+O26+P26+Q26)</f>
        <v>-14.226067909999969</v>
      </c>
      <c r="N26" s="2">
        <v>191.95789780000001</v>
      </c>
      <c r="O26" s="2">
        <v>-1.96473414</v>
      </c>
      <c r="P26" s="2">
        <v>-157.18396247999999</v>
      </c>
      <c r="Q26" s="2">
        <v>-47.03526909</v>
      </c>
      <c r="R26" s="32">
        <f t="shared" si="3"/>
        <v>-90.897647871640572</v>
      </c>
      <c r="S26" s="8">
        <v>13</v>
      </c>
    </row>
    <row r="27" spans="1:19" ht="12.95" customHeight="1" x14ac:dyDescent="0.2">
      <c r="A27" s="18">
        <v>14</v>
      </c>
      <c r="B27" s="4" t="s">
        <v>21</v>
      </c>
      <c r="C27" s="2">
        <f t="shared" si="15"/>
        <v>-428.62600062000001</v>
      </c>
      <c r="D27" s="2">
        <v>-69.135889520000006</v>
      </c>
      <c r="E27" s="2">
        <v>-68.527333170000006</v>
      </c>
      <c r="F27" s="2">
        <v>52.371728949999998</v>
      </c>
      <c r="G27" s="2">
        <v>-343.33450687999999</v>
      </c>
      <c r="H27" s="2">
        <f>SUM(I27+J27+K27+L27)</f>
        <v>-72.607916680000002</v>
      </c>
      <c r="I27" s="2">
        <v>-77.239877770000007</v>
      </c>
      <c r="J27" s="2">
        <v>66.443692440000007</v>
      </c>
      <c r="K27" s="2">
        <v>104.30069036</v>
      </c>
      <c r="L27" s="2">
        <v>-166.11242171000001</v>
      </c>
      <c r="M27" s="2">
        <f>SUM(N27+O27+P27+Q27)</f>
        <v>81.863558999999995</v>
      </c>
      <c r="N27" s="2">
        <v>49.71177462</v>
      </c>
      <c r="O27" s="2">
        <v>0.56720203999999996</v>
      </c>
      <c r="P27" s="2">
        <v>-1.7666390199999999</v>
      </c>
      <c r="Q27" s="2">
        <v>33.351221359999997</v>
      </c>
      <c r="R27" s="32">
        <f t="shared" si="3"/>
        <v>-212.74742857695776</v>
      </c>
      <c r="S27" s="8">
        <v>14</v>
      </c>
    </row>
    <row r="28" spans="1:19" ht="12.95" customHeight="1" x14ac:dyDescent="0.2">
      <c r="A28" s="18">
        <v>15</v>
      </c>
      <c r="B28" s="4" t="s">
        <v>22</v>
      </c>
      <c r="C28" s="2">
        <f t="shared" si="15"/>
        <v>768.2534771600001</v>
      </c>
      <c r="D28" s="2">
        <v>-219.68174106999999</v>
      </c>
      <c r="E28" s="2">
        <v>356.21827076</v>
      </c>
      <c r="F28" s="2">
        <v>204.34588744000001</v>
      </c>
      <c r="G28" s="2">
        <v>427.37106003000002</v>
      </c>
      <c r="H28" s="2">
        <f>SUM(I28+J28+K28+L28)</f>
        <v>724.18684141999995</v>
      </c>
      <c r="I28" s="2">
        <v>301.32466140000002</v>
      </c>
      <c r="J28" s="2">
        <v>173.89718171000001</v>
      </c>
      <c r="K28" s="2">
        <v>194.62269523000001</v>
      </c>
      <c r="L28" s="2">
        <v>54.342303080000001</v>
      </c>
      <c r="M28" s="2">
        <f>SUM(N28+O28+P28+Q28)</f>
        <v>1032.6196394200001</v>
      </c>
      <c r="N28" s="2">
        <v>199.93349237999999</v>
      </c>
      <c r="O28" s="2">
        <v>269.74014677999998</v>
      </c>
      <c r="P28" s="2">
        <v>247.85502625000001</v>
      </c>
      <c r="Q28" s="2">
        <v>315.09097401000002</v>
      </c>
      <c r="R28" s="32">
        <f t="shared" si="3"/>
        <v>42.590224008381455</v>
      </c>
      <c r="S28" s="8">
        <v>15</v>
      </c>
    </row>
    <row r="29" spans="1:19" ht="15" customHeight="1" x14ac:dyDescent="0.2">
      <c r="A29" s="18">
        <v>16</v>
      </c>
      <c r="B29" s="15" t="s">
        <v>24</v>
      </c>
      <c r="C29" s="30">
        <f>SUM(C30+C33)</f>
        <v>1126.69496813</v>
      </c>
      <c r="D29" s="30">
        <f t="shared" ref="D29:Q29" si="16">SUM(D30+D33)</f>
        <v>234.45166336</v>
      </c>
      <c r="E29" s="30">
        <f t="shared" si="16"/>
        <v>358.66832333000002</v>
      </c>
      <c r="F29" s="30">
        <f t="shared" si="16"/>
        <v>365.99512442999998</v>
      </c>
      <c r="G29" s="30">
        <f t="shared" si="16"/>
        <v>167.57985700999996</v>
      </c>
      <c r="H29" s="30">
        <f t="shared" si="16"/>
        <v>1102.27337377</v>
      </c>
      <c r="I29" s="30">
        <f t="shared" si="16"/>
        <v>83.182575959999994</v>
      </c>
      <c r="J29" s="30">
        <f t="shared" si="16"/>
        <v>102.76277251000005</v>
      </c>
      <c r="K29" s="30">
        <f t="shared" si="16"/>
        <v>342.61362301999998</v>
      </c>
      <c r="L29" s="30">
        <f t="shared" si="16"/>
        <v>573.71440227999994</v>
      </c>
      <c r="M29" s="30">
        <f t="shared" si="16"/>
        <v>1412.3554805999997</v>
      </c>
      <c r="N29" s="30">
        <f t="shared" si="16"/>
        <v>569.90444462000005</v>
      </c>
      <c r="O29" s="30">
        <f t="shared" si="16"/>
        <v>325.52710560000003</v>
      </c>
      <c r="P29" s="30">
        <f t="shared" si="16"/>
        <v>362.82842388</v>
      </c>
      <c r="Q29" s="30">
        <f t="shared" si="16"/>
        <v>154.09550650000003</v>
      </c>
      <c r="R29" s="31">
        <f t="shared" si="3"/>
        <v>28.13114370797652</v>
      </c>
      <c r="S29" s="8">
        <v>16</v>
      </c>
    </row>
    <row r="30" spans="1:19" ht="15" customHeight="1" x14ac:dyDescent="0.2">
      <c r="A30" s="18">
        <v>17</v>
      </c>
      <c r="B30" s="4" t="s">
        <v>25</v>
      </c>
      <c r="C30" s="30">
        <f t="shared" ref="C30:Q30" si="17">SUM(C31+C32)</f>
        <v>-153.10294395</v>
      </c>
      <c r="D30" s="30">
        <f t="shared" si="17"/>
        <v>65.970715440000006</v>
      </c>
      <c r="E30" s="30">
        <f t="shared" si="17"/>
        <v>-166.35599528</v>
      </c>
      <c r="F30" s="30">
        <f t="shared" si="17"/>
        <v>93.702849169999993</v>
      </c>
      <c r="G30" s="30">
        <f t="shared" si="17"/>
        <v>-146.42051328000002</v>
      </c>
      <c r="H30" s="30">
        <f t="shared" si="17"/>
        <v>-190.18288833999998</v>
      </c>
      <c r="I30" s="30">
        <f t="shared" si="17"/>
        <v>-81.139273979999999</v>
      </c>
      <c r="J30" s="30">
        <f t="shared" si="17"/>
        <v>-193.70072112999998</v>
      </c>
      <c r="K30" s="30">
        <f t="shared" si="17"/>
        <v>31.684005029999998</v>
      </c>
      <c r="L30" s="30">
        <f t="shared" si="17"/>
        <v>52.973101739999997</v>
      </c>
      <c r="M30" s="30">
        <f t="shared" si="17"/>
        <v>-407.77973480999992</v>
      </c>
      <c r="N30" s="30">
        <f t="shared" si="17"/>
        <v>-132.31628964999999</v>
      </c>
      <c r="O30" s="30">
        <f t="shared" si="17"/>
        <v>-174.57340653999998</v>
      </c>
      <c r="P30" s="30">
        <f t="shared" si="17"/>
        <v>6.5107052300000063</v>
      </c>
      <c r="Q30" s="30">
        <f t="shared" si="17"/>
        <v>-107.40074385</v>
      </c>
      <c r="R30" s="31">
        <f t="shared" si="3"/>
        <v>114.41452402436468</v>
      </c>
      <c r="S30" s="8">
        <v>17</v>
      </c>
    </row>
    <row r="31" spans="1:19" ht="12.95" customHeight="1" x14ac:dyDescent="0.2">
      <c r="A31" s="18">
        <v>18</v>
      </c>
      <c r="B31" s="4" t="s">
        <v>26</v>
      </c>
      <c r="C31" s="2">
        <f t="shared" ref="C31:C32" si="18">SUM(D31+E31+F31+G31)</f>
        <v>208.13527782</v>
      </c>
      <c r="D31" s="2">
        <v>78.802915510000005</v>
      </c>
      <c r="E31" s="2">
        <v>-196.37131034999999</v>
      </c>
      <c r="F31" s="2">
        <v>111.76995638</v>
      </c>
      <c r="G31" s="2">
        <v>213.93371628</v>
      </c>
      <c r="H31" s="2">
        <f t="shared" ref="H31:H32" si="19">SUM(I31+J31+K31+L31)</f>
        <v>106.58698633</v>
      </c>
      <c r="I31" s="2">
        <v>28.91450528</v>
      </c>
      <c r="J31" s="2">
        <v>-36.335401570000002</v>
      </c>
      <c r="K31" s="2">
        <v>36.020179689999999</v>
      </c>
      <c r="L31" s="2">
        <v>77.987702929999998</v>
      </c>
      <c r="M31" s="2">
        <f t="shared" ref="M31:M32" si="20">SUM(N31+O31+P31+Q31)</f>
        <v>-130.47730712000001</v>
      </c>
      <c r="N31" s="2">
        <v>-73.146084700000003</v>
      </c>
      <c r="O31" s="2">
        <v>28.5181392</v>
      </c>
      <c r="P31" s="2">
        <v>-57.108578369999996</v>
      </c>
      <c r="Q31" s="2">
        <v>-28.74078325</v>
      </c>
      <c r="R31" s="32">
        <f t="shared" si="3"/>
        <v>-222.41391900886856</v>
      </c>
      <c r="S31" s="8">
        <v>18</v>
      </c>
    </row>
    <row r="32" spans="1:19" ht="12.95" customHeight="1" x14ac:dyDescent="0.2">
      <c r="A32" s="18">
        <v>19</v>
      </c>
      <c r="B32" s="4" t="s">
        <v>27</v>
      </c>
      <c r="C32" s="2">
        <f t="shared" si="18"/>
        <v>-361.23822177</v>
      </c>
      <c r="D32" s="2">
        <v>-12.832200070000001</v>
      </c>
      <c r="E32" s="2">
        <v>30.01531507</v>
      </c>
      <c r="F32" s="2">
        <v>-18.06710721</v>
      </c>
      <c r="G32" s="2">
        <v>-360.35422956000002</v>
      </c>
      <c r="H32" s="2">
        <f t="shared" si="19"/>
        <v>-296.76987466999998</v>
      </c>
      <c r="I32" s="2">
        <v>-110.05377926</v>
      </c>
      <c r="J32" s="2">
        <v>-157.36531955999999</v>
      </c>
      <c r="K32" s="2">
        <v>-4.3361746600000002</v>
      </c>
      <c r="L32" s="2">
        <v>-25.01460119</v>
      </c>
      <c r="M32" s="2">
        <f t="shared" si="20"/>
        <v>-277.30242768999994</v>
      </c>
      <c r="N32" s="2">
        <v>-59.170204949999999</v>
      </c>
      <c r="O32" s="2">
        <v>-203.09154573999999</v>
      </c>
      <c r="P32" s="2">
        <v>63.619283600000003</v>
      </c>
      <c r="Q32" s="2">
        <v>-78.659960600000005</v>
      </c>
      <c r="R32" s="32">
        <f t="shared" si="3"/>
        <v>-6.5597786842910892</v>
      </c>
      <c r="S32" s="8">
        <v>19</v>
      </c>
    </row>
    <row r="33" spans="1:19" ht="15" customHeight="1" x14ac:dyDescent="0.2">
      <c r="A33" s="18">
        <v>20</v>
      </c>
      <c r="B33" s="15" t="s">
        <v>28</v>
      </c>
      <c r="C33" s="30">
        <f t="shared" ref="C33:Q33" si="21">SUM(C34+C35)</f>
        <v>1279.7979120800001</v>
      </c>
      <c r="D33" s="30">
        <f t="shared" si="21"/>
        <v>168.48094792000001</v>
      </c>
      <c r="E33" s="30">
        <f t="shared" si="21"/>
        <v>525.02431861000002</v>
      </c>
      <c r="F33" s="30">
        <f t="shared" si="21"/>
        <v>272.29227526</v>
      </c>
      <c r="G33" s="30">
        <f t="shared" si="21"/>
        <v>314.00037028999998</v>
      </c>
      <c r="H33" s="30">
        <f t="shared" si="21"/>
        <v>1292.4562621100001</v>
      </c>
      <c r="I33" s="30">
        <f t="shared" si="21"/>
        <v>164.32184993999999</v>
      </c>
      <c r="J33" s="30">
        <f t="shared" si="21"/>
        <v>296.46349364000002</v>
      </c>
      <c r="K33" s="30">
        <f t="shared" si="21"/>
        <v>310.92961799</v>
      </c>
      <c r="L33" s="30">
        <f t="shared" si="21"/>
        <v>520.74130054</v>
      </c>
      <c r="M33" s="30">
        <f t="shared" si="21"/>
        <v>1820.1352154099998</v>
      </c>
      <c r="N33" s="30">
        <f t="shared" si="21"/>
        <v>702.22073426999998</v>
      </c>
      <c r="O33" s="30">
        <f t="shared" si="21"/>
        <v>500.10051213999998</v>
      </c>
      <c r="P33" s="30">
        <f t="shared" si="21"/>
        <v>356.31771865000002</v>
      </c>
      <c r="Q33" s="30">
        <f t="shared" si="21"/>
        <v>261.49625035000003</v>
      </c>
      <c r="R33" s="31">
        <f t="shared" si="3"/>
        <v>40.827606223094705</v>
      </c>
      <c r="S33" s="8">
        <v>20</v>
      </c>
    </row>
    <row r="34" spans="1:19" ht="12.95" customHeight="1" x14ac:dyDescent="0.2">
      <c r="A34" s="18">
        <v>21</v>
      </c>
      <c r="B34" s="4" t="s">
        <v>26</v>
      </c>
      <c r="C34" s="2">
        <f t="shared" ref="C34:C35" si="22">SUM(D34+E34+F34+G34)</f>
        <v>566.91271416000006</v>
      </c>
      <c r="D34" s="2">
        <v>110.04095227000001</v>
      </c>
      <c r="E34" s="2">
        <v>592.23544024</v>
      </c>
      <c r="F34" s="2">
        <v>-63.86547788</v>
      </c>
      <c r="G34" s="2">
        <v>-71.49820047</v>
      </c>
      <c r="H34" s="2">
        <f t="shared" ref="H34:H35" si="23">SUM(I34+J34+K34+L34)</f>
        <v>315.20331877999996</v>
      </c>
      <c r="I34" s="2">
        <v>0.86696302000000003</v>
      </c>
      <c r="J34" s="2">
        <v>134.67185354</v>
      </c>
      <c r="K34" s="2">
        <v>44.0234478</v>
      </c>
      <c r="L34" s="2">
        <v>135.64105441999999</v>
      </c>
      <c r="M34" s="2">
        <f t="shared" ref="M34:M35" si="24">SUM(N34+O34+P34+Q34)</f>
        <v>324.94181693000002</v>
      </c>
      <c r="N34" s="2">
        <v>45.778766210000001</v>
      </c>
      <c r="O34" s="2">
        <v>94.800131480000005</v>
      </c>
      <c r="P34" s="2">
        <v>169.49011426000001</v>
      </c>
      <c r="Q34" s="2">
        <v>14.87280498</v>
      </c>
      <c r="R34" s="32">
        <f t="shared" si="3"/>
        <v>3.0895925168850056</v>
      </c>
      <c r="S34" s="8">
        <v>21</v>
      </c>
    </row>
    <row r="35" spans="1:19" ht="12.95" customHeight="1" x14ac:dyDescent="0.2">
      <c r="A35" s="18">
        <v>22</v>
      </c>
      <c r="B35" s="4" t="s">
        <v>27</v>
      </c>
      <c r="C35" s="2">
        <f t="shared" si="22"/>
        <v>712.88519792</v>
      </c>
      <c r="D35" s="2">
        <v>58.43999565</v>
      </c>
      <c r="E35" s="2">
        <v>-67.211121629999994</v>
      </c>
      <c r="F35" s="2">
        <v>336.15775314000001</v>
      </c>
      <c r="G35" s="2">
        <v>385.49857076000001</v>
      </c>
      <c r="H35" s="2">
        <f t="shared" si="23"/>
        <v>977.25294333000011</v>
      </c>
      <c r="I35" s="2">
        <v>163.45488692000001</v>
      </c>
      <c r="J35" s="2">
        <v>161.7916401</v>
      </c>
      <c r="K35" s="2">
        <v>266.90617019000001</v>
      </c>
      <c r="L35" s="2">
        <v>385.10024612000001</v>
      </c>
      <c r="M35" s="2">
        <f t="shared" si="24"/>
        <v>1495.1933984799998</v>
      </c>
      <c r="N35" s="2">
        <v>656.44196806000002</v>
      </c>
      <c r="O35" s="2">
        <v>405.30038065999997</v>
      </c>
      <c r="P35" s="2">
        <v>186.82760439</v>
      </c>
      <c r="Q35" s="2">
        <v>246.62344537000001</v>
      </c>
      <c r="R35" s="32">
        <f t="shared" si="3"/>
        <v>52.999631127752025</v>
      </c>
      <c r="S35" s="8">
        <v>22</v>
      </c>
    </row>
    <row r="36" spans="1:19" ht="6" customHeight="1" x14ac:dyDescent="0.2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9"/>
    </row>
    <row r="37" spans="1:19" ht="6" customHeight="1" x14ac:dyDescent="0.2">
      <c r="B37" s="13"/>
    </row>
    <row r="38" spans="1:19" ht="12.75" customHeight="1" x14ac:dyDescent="0.2">
      <c r="A38" s="14" t="s">
        <v>30</v>
      </c>
    </row>
    <row r="39" spans="1:19" ht="12.75" customHeight="1" x14ac:dyDescent="0.2">
      <c r="A39" s="14" t="s">
        <v>33</v>
      </c>
    </row>
    <row r="40" spans="1:19" ht="12.75" customHeight="1" x14ac:dyDescent="0.2">
      <c r="A40" s="3" t="s">
        <v>9</v>
      </c>
    </row>
    <row r="41" spans="1:19" ht="12.75" customHeight="1" x14ac:dyDescent="0.2">
      <c r="A41" s="3" t="s">
        <v>10</v>
      </c>
    </row>
  </sheetData>
  <mergeCells count="22">
    <mergeCell ref="R11:R12"/>
    <mergeCell ref="A8:A12"/>
    <mergeCell ref="C8:G8"/>
    <mergeCell ref="H8:Q8"/>
    <mergeCell ref="S8:S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S1"/>
    <mergeCell ref="A2:G2"/>
    <mergeCell ref="H2:S2"/>
    <mergeCell ref="A3:G3"/>
    <mergeCell ref="H3:S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2025-03-12T15:04:25Z</cp:lastPrinted>
  <dcterms:created xsi:type="dcterms:W3CDTF">2018-11-21T20:09:16Z</dcterms:created>
  <dcterms:modified xsi:type="dcterms:W3CDTF">2025-03-24T20:25:33Z</dcterms:modified>
</cp:coreProperties>
</file>